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4-06 MSF INF TRIM 2019\"/>
    </mc:Choice>
  </mc:AlternateContent>
  <bookViews>
    <workbookView xWindow="0" yWindow="600" windowWidth="20490" windowHeight="7035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<sst xmlns="http://schemas.openxmlformats.org/spreadsheetml/2006/main" count="26" uniqueCount="26">
  <si>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</si>
  <si>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</si>
  <si>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</si>
  <si>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</si>
  <si>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</si>
  <si>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</si>
  <si>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</si>
  <si>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</si>
  <si>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</si>
  <si>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</si>
  <si>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</si>
  <si>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</si>
  <si>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</si>
  <si>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</si>
  <si>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</si>
  <si>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</si>
  <si>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</si>
  <si>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</si>
  <si>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</si>
  <si>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</si>
  <si>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</si>
  <si>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</si>
  <si>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</si>
  <si>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</si>
  <si>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</si>
  <si>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SAN FELIPE
ESTADO ANALÍTICO DEL ACTIVO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</si>
</sst>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26</xdr:row>
      <xdr:rowOff>0</xdr:rowOff>
    </xdr:from>
    <xdr:to>
      <xdr:col>5</xdr:col>
      <xdr:colOff>904875</xdr:colOff>
      <xdr:row>35</xdr:row>
      <xdr:rowOff>120894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47625" y="4362450"/>
          <a:ext cx="8134350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638632227.34000003</v>
      </c>
      <c r="D4" s="13">
        <f>SUM(D6+D15)</f>
        <v>700238040.56999993</v>
      </c>
      <c r="E4" s="13">
        <f>SUM(E6+E15)</f>
        <v>591024550.95000005</v>
      </c>
      <c r="F4" s="13">
        <f>SUM(F6+F15)</f>
        <v>747845716.9599998</v>
      </c>
      <c r="G4" s="13">
        <f>SUM(G6+G15)</f>
        <v>109213489.61999996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89732599.730000004</v>
      </c>
      <c r="D6" s="13">
        <f>SUM(D7:D13)</f>
        <v>665249319.67999995</v>
      </c>
      <c r="E6" s="13">
        <f>SUM(E7:E13)</f>
        <v>588797929.99000001</v>
      </c>
      <c r="F6" s="13">
        <f>SUM(F7:F13)</f>
        <v>166183989.42000002</v>
      </c>
      <c r="G6" s="18">
        <f>SUM(G7:G13)</f>
        <v>76451389.690000027</v>
      </c>
    </row>
    <row r="7" spans="1:7" x14ac:dyDescent="0.2">
      <c r="A7" s="3">
        <v>1110</v>
      </c>
      <c r="B7" s="7" t="s">
        <v>9</v>
      </c>
      <c r="C7" s="18">
        <v>70631107.560000002</v>
      </c>
      <c r="D7" s="18">
        <v>313292575.19</v>
      </c>
      <c r="E7" s="18">
        <v>242742062.06</v>
      </c>
      <c r="F7" s="18">
        <f>C7+D7-E7</f>
        <v>141181620.69</v>
      </c>
      <c r="G7" s="18">
        <f t="shared" ref="G7:G13" si="0">F7-C7</f>
        <v>70550513.129999995</v>
      </c>
    </row>
    <row r="8" spans="1:7" x14ac:dyDescent="0.2">
      <c r="A8" s="3">
        <v>1120</v>
      </c>
      <c r="B8" s="7" t="s">
        <v>10</v>
      </c>
      <c r="C8" s="18">
        <v>5414992.75</v>
      </c>
      <c r="D8" s="18">
        <v>334309101.86000001</v>
      </c>
      <c r="E8" s="18">
        <v>333690229.64999998</v>
      </c>
      <c r="F8" s="18">
        <f t="shared" ref="F8:F13" si="1">C8+D8-E8</f>
        <v>6033864.9600000381</v>
      </c>
      <c r="G8" s="18">
        <f t="shared" si="0"/>
        <v>618872.21000003815</v>
      </c>
    </row>
    <row r="9" spans="1:7" x14ac:dyDescent="0.2">
      <c r="A9" s="3">
        <v>1130</v>
      </c>
      <c r="B9" s="7" t="s">
        <v>11</v>
      </c>
      <c r="C9" s="18">
        <v>13686499.42</v>
      </c>
      <c r="D9" s="18">
        <v>17647642.629999999</v>
      </c>
      <c r="E9" s="18">
        <v>12365638.279999999</v>
      </c>
      <c r="F9" s="18">
        <f t="shared" si="1"/>
        <v>18968503.769999996</v>
      </c>
      <c r="G9" s="18">
        <f t="shared" si="0"/>
        <v>5282004.3499999959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548899627.61000001</v>
      </c>
      <c r="D15" s="13">
        <f>SUM(D16:D24)</f>
        <v>34988720.890000001</v>
      </c>
      <c r="E15" s="13">
        <f>SUM(E16:E24)</f>
        <v>2226620.96</v>
      </c>
      <c r="F15" s="13">
        <f>SUM(F16:F24)</f>
        <v>581661727.53999984</v>
      </c>
      <c r="G15" s="13">
        <f>SUM(G16:G24)</f>
        <v>32762099.929999933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522769392.48000002</v>
      </c>
      <c r="D18" s="19">
        <v>34493709.280000001</v>
      </c>
      <c r="E18" s="19">
        <v>2226620.96</v>
      </c>
      <c r="F18" s="19">
        <f t="shared" si="3"/>
        <v>555036480.79999995</v>
      </c>
      <c r="G18" s="19">
        <f t="shared" si="2"/>
        <v>32267088.319999933</v>
      </c>
    </row>
    <row r="19" spans="1:7" x14ac:dyDescent="0.2">
      <c r="A19" s="3">
        <v>1240</v>
      </c>
      <c r="B19" s="7" t="s">
        <v>18</v>
      </c>
      <c r="C19" s="18">
        <v>62395969.32</v>
      </c>
      <c r="D19" s="18">
        <v>495011.61</v>
      </c>
      <c r="E19" s="18">
        <v>0</v>
      </c>
      <c r="F19" s="18">
        <f t="shared" si="3"/>
        <v>62890980.93</v>
      </c>
      <c r="G19" s="18">
        <f t="shared" si="2"/>
        <v>495011.6099999994</v>
      </c>
    </row>
    <row r="20" spans="1:7" x14ac:dyDescent="0.2">
      <c r="A20" s="3">
        <v>1250</v>
      </c>
      <c r="B20" s="7" t="s">
        <v>19</v>
      </c>
      <c r="C20" s="18">
        <v>1569892.83</v>
      </c>
      <c r="D20" s="18">
        <v>0</v>
      </c>
      <c r="E20" s="18">
        <v>0</v>
      </c>
      <c r="F20" s="18">
        <f t="shared" si="3"/>
        <v>1569892.83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-37877248.950000003</v>
      </c>
      <c r="D21" s="18">
        <v>0</v>
      </c>
      <c r="E21" s="18">
        <v>0</v>
      </c>
      <c r="F21" s="18">
        <f t="shared" si="3"/>
        <v>-37877248.950000003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26" right="0.23" top="1.3779527559055118" bottom="0.74803149606299213" header="0.31496062992125984" footer="0.31496062992125984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2019-07-29T14:33:10Z</cp:lastPrinted>
  <dcterms:created xsi:type="dcterms:W3CDTF">2014-02-09T04:04:15Z</dcterms:created>
  <dcterms:modified xsi:type="dcterms:W3CDTF">2019-07-31T18:30:41Z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